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<sst xmlns="http://schemas.openxmlformats.org/spreadsheetml/2006/main" count="206" uniqueCount="179">
  <si>
    <t>(У хиљадама динара)</t>
  </si>
  <si>
    <t>Ред. бр.</t>
  </si>
  <si>
    <t>Број конта</t>
  </si>
  <si>
    <t>Опис</t>
  </si>
  <si>
    <t>Износ остварених прихода и примања</t>
  </si>
  <si>
    <t>Приходи из буџета</t>
  </si>
  <si>
    <t>Из донација</t>
  </si>
  <si>
    <t>Из осталих извора</t>
  </si>
  <si>
    <t>Укупно</t>
  </si>
  <si>
    <t>Републике</t>
  </si>
  <si>
    <t>Аутономне покрајне</t>
  </si>
  <si>
    <t>Општине</t>
  </si>
  <si>
    <t>ООСО</t>
  </si>
  <si>
    <t>1</t>
  </si>
  <si>
    <t>733100</t>
  </si>
  <si>
    <t>Текући трансфери од других нивоа власти</t>
  </si>
  <si>
    <t>2</t>
  </si>
  <si>
    <t>741400</t>
  </si>
  <si>
    <t>Приходи од имовине који припада имаоцима полиса осигурања</t>
  </si>
  <si>
    <t>3</t>
  </si>
  <si>
    <t>742100</t>
  </si>
  <si>
    <t>Приходи од продаје добара и услуга или закупа од стране тржишних организација</t>
  </si>
  <si>
    <t>4</t>
  </si>
  <si>
    <t>745100</t>
  </si>
  <si>
    <t>Мешовити и неодређени приходи</t>
  </si>
  <si>
    <t>5</t>
  </si>
  <si>
    <t>771100</t>
  </si>
  <si>
    <t>Меморандумске ставке за рефундацију расхода</t>
  </si>
  <si>
    <t>743900</t>
  </si>
  <si>
    <t>Остале новч.казне-од запослених</t>
  </si>
  <si>
    <t>7</t>
  </si>
  <si>
    <t>781100</t>
  </si>
  <si>
    <t>Трансфери између буџетских корисника на истом нивоу</t>
  </si>
  <si>
    <t>791111</t>
  </si>
  <si>
    <t>9</t>
  </si>
  <si>
    <t>823100</t>
  </si>
  <si>
    <t>Примања од продаје робе за даљу продају</t>
  </si>
  <si>
    <t>УКУПНИ ПРИХОДИ И ПРИМАЊА</t>
  </si>
  <si>
    <t>10</t>
  </si>
  <si>
    <t>411100</t>
  </si>
  <si>
    <t>Плате,додаци и накнаде запослених</t>
  </si>
  <si>
    <t>11</t>
  </si>
  <si>
    <t>412100</t>
  </si>
  <si>
    <t>Допринос за пензијско и инвалидско осигурање</t>
  </si>
  <si>
    <t>12</t>
  </si>
  <si>
    <t>412200</t>
  </si>
  <si>
    <t>Допринос за здавствено осигурање</t>
  </si>
  <si>
    <t>13</t>
  </si>
  <si>
    <t>412300</t>
  </si>
  <si>
    <t>Допринос за незапосленост</t>
  </si>
  <si>
    <t>14</t>
  </si>
  <si>
    <t>413100</t>
  </si>
  <si>
    <t>Накнаде у натури</t>
  </si>
  <si>
    <t>15</t>
  </si>
  <si>
    <t>414100</t>
  </si>
  <si>
    <t>Исплата накнада за време одсуствовања са посла на терет фонда</t>
  </si>
  <si>
    <t>16</t>
  </si>
  <si>
    <t>414300</t>
  </si>
  <si>
    <t>Отпремнине и помоћи</t>
  </si>
  <si>
    <t>17</t>
  </si>
  <si>
    <t>415100</t>
  </si>
  <si>
    <t>Накнаде трошкова за запослене</t>
  </si>
  <si>
    <t>18</t>
  </si>
  <si>
    <t>416100</t>
  </si>
  <si>
    <t>Награде запосленима и остали посебни расходи</t>
  </si>
  <si>
    <t>19</t>
  </si>
  <si>
    <t>421100</t>
  </si>
  <si>
    <t>Трошкови платног промета и банкарских услуга</t>
  </si>
  <si>
    <t>20</t>
  </si>
  <si>
    <t>421200</t>
  </si>
  <si>
    <t>Енергетске услуге</t>
  </si>
  <si>
    <t>21</t>
  </si>
  <si>
    <t>421300</t>
  </si>
  <si>
    <t>Комуналне услуге</t>
  </si>
  <si>
    <t>22</t>
  </si>
  <si>
    <t>421400</t>
  </si>
  <si>
    <t>Услуге комуникација</t>
  </si>
  <si>
    <t>23</t>
  </si>
  <si>
    <t>421500</t>
  </si>
  <si>
    <t>Трошкови осигурања</t>
  </si>
  <si>
    <t>24</t>
  </si>
  <si>
    <t>422100</t>
  </si>
  <si>
    <t>Трошкови службених путовања у земљи</t>
  </si>
  <si>
    <t>26</t>
  </si>
  <si>
    <t>423200</t>
  </si>
  <si>
    <t>Компијутерске услуге</t>
  </si>
  <si>
    <t>27</t>
  </si>
  <si>
    <t>423300</t>
  </si>
  <si>
    <t>Услуге образовања и усавршавања запослених</t>
  </si>
  <si>
    <t>28</t>
  </si>
  <si>
    <t>423400</t>
  </si>
  <si>
    <t>Услуге информисања</t>
  </si>
  <si>
    <t>29</t>
  </si>
  <si>
    <t>423500</t>
  </si>
  <si>
    <t>Стручне услуге</t>
  </si>
  <si>
    <t>423600</t>
  </si>
  <si>
    <t>Услуге угос.и трговине</t>
  </si>
  <si>
    <t>30</t>
  </si>
  <si>
    <t>423700</t>
  </si>
  <si>
    <t>Репрезентација</t>
  </si>
  <si>
    <t>31</t>
  </si>
  <si>
    <t>424900</t>
  </si>
  <si>
    <t>остале специјал.услуге</t>
  </si>
  <si>
    <t>424300</t>
  </si>
  <si>
    <t>Медицинске услуге</t>
  </si>
  <si>
    <t>32</t>
  </si>
  <si>
    <t>425100</t>
  </si>
  <si>
    <t>Текуће поправке и одржавање зграда и објеката</t>
  </si>
  <si>
    <t>33</t>
  </si>
  <si>
    <t>425200</t>
  </si>
  <si>
    <t>Текуће поправке и одржавање опреме</t>
  </si>
  <si>
    <t>34</t>
  </si>
  <si>
    <t>426100</t>
  </si>
  <si>
    <t>Административни материјал</t>
  </si>
  <si>
    <t>35</t>
  </si>
  <si>
    <t>36</t>
  </si>
  <si>
    <t>426700</t>
  </si>
  <si>
    <t>Медицински и лабораторијски материјали</t>
  </si>
  <si>
    <t>37</t>
  </si>
  <si>
    <t>426800</t>
  </si>
  <si>
    <t>Материјали за одржавање хигијене и угоститељство</t>
  </si>
  <si>
    <t>38</t>
  </si>
  <si>
    <t>426900</t>
  </si>
  <si>
    <t>Материјали за посебене намене</t>
  </si>
  <si>
    <t>431100</t>
  </si>
  <si>
    <t>Амортизација зграда и грађевинских објеката</t>
  </si>
  <si>
    <t>431200</t>
  </si>
  <si>
    <t>Амортизација опреме</t>
  </si>
  <si>
    <t>441300</t>
  </si>
  <si>
    <t>Отплата камата домаћим јавним финансијским институцијама</t>
  </si>
  <si>
    <t>482100</t>
  </si>
  <si>
    <t>Остали порези</t>
  </si>
  <si>
    <t>482200</t>
  </si>
  <si>
    <t>Обавезне таксе</t>
  </si>
  <si>
    <t>Залихе робе за даљу продају</t>
  </si>
  <si>
    <t>УКУПНИ РАСХОДИ И ИЗДАЦИ</t>
  </si>
  <si>
    <t>ТЕКУЋИ ПРИХОДИ И ПРИМАЊА ОД ПРОДАЈЕ НЕФИНАНСИЈСКЕ ИМОВИНЕ</t>
  </si>
  <si>
    <t>ТЕКУЋИ РАСХОДИ И ИЗДАЦИ ЗА НЕФИНАНСИЈСКУ ИМОВИНУ</t>
  </si>
  <si>
    <t>51</t>
  </si>
  <si>
    <t>Вишак прихода и примања-буџетски суфицит</t>
  </si>
  <si>
    <t>52</t>
  </si>
  <si>
    <t>Мањак прихода и примања- буџетски дефицит</t>
  </si>
  <si>
    <t>Саставио</t>
  </si>
  <si>
    <t>Шеф рачуноводства</t>
  </si>
  <si>
    <t>Мира Цветковић</t>
  </si>
  <si>
    <t>426400</t>
  </si>
  <si>
    <t>Издаци за гориво</t>
  </si>
  <si>
    <t>426500</t>
  </si>
  <si>
    <t>Материјал за очување животне сред.</t>
  </si>
  <si>
    <t>в.д.Директор</t>
  </si>
  <si>
    <t>Јанковић др Миодраг</t>
  </si>
  <si>
    <t>39</t>
  </si>
  <si>
    <t>40</t>
  </si>
  <si>
    <t>6</t>
  </si>
  <si>
    <t>8</t>
  </si>
  <si>
    <t>25</t>
  </si>
  <si>
    <t>53</t>
  </si>
  <si>
    <t>54</t>
  </si>
  <si>
    <t>Капитално одржавање</t>
  </si>
  <si>
    <t>512200</t>
  </si>
  <si>
    <t>16a</t>
  </si>
  <si>
    <t>414400</t>
  </si>
  <si>
    <t>Остале помоћи запосленима</t>
  </si>
  <si>
    <t>46-1</t>
  </si>
  <si>
    <t>512510</t>
  </si>
  <si>
    <t>Mедицинска опрема</t>
  </si>
  <si>
    <t>3a</t>
  </si>
  <si>
    <t>742300</t>
  </si>
  <si>
    <t>30а</t>
  </si>
  <si>
    <t>424600</t>
  </si>
  <si>
    <t>Услуге очувања животне средине</t>
  </si>
  <si>
    <t xml:space="preserve">45а </t>
  </si>
  <si>
    <t>482300</t>
  </si>
  <si>
    <t>Новчане казне, пенали по решењу суда</t>
  </si>
  <si>
    <t>511400</t>
  </si>
  <si>
    <t>Пројектно планирање</t>
  </si>
  <si>
    <t>Kанцеларијка опрема</t>
  </si>
  <si>
    <t>Спор. Прод. услуга-серол.антиг.исп</t>
  </si>
  <si>
    <t xml:space="preserve">                                         Финансијски план  2022-промена бр: 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</si>
</sst>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3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1" applyNumberFormat="0" applyAlignment="0" applyProtection="0"/>
    <xf numFmtId="0" fontId="10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18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 shrinkToFit="1"/>
    </xf>
    <xf numFmtId="49" fontId="0" fillId="0" borderId="10" xfId="0" applyNumberFormat="1" applyFont="1" applyBorder="1" applyAlignment="1">
      <alignment wrapText="1" shrinkToFit="1"/>
    </xf>
    <xf numFmtId="3" fontId="0" fillId="0" borderId="10" xfId="0" applyNumberFormat="1" applyBorder="1" applyAlignment="1">
      <alignment shrinkToFit="1"/>
    </xf>
    <xf numFmtId="49" fontId="0" fillId="20" borderId="10" xfId="0" applyNumberFormat="1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wrapText="1" shrinkToFit="1"/>
    </xf>
    <xf numFmtId="49" fontId="3" fillId="20" borderId="10" xfId="0" applyNumberFormat="1" applyFont="1" applyFill="1" applyBorder="1" applyAlignment="1">
      <alignment wrapText="1" shrinkToFit="1"/>
    </xf>
    <xf numFmtId="3" fontId="3" fillId="20" borderId="11" xfId="0" applyNumberFormat="1" applyFont="1" applyFill="1" applyBorder="1" applyAlignment="1">
      <alignment shrinkToFit="1"/>
    </xf>
    <xf numFmtId="3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left" wrapText="1" shrinkToFi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20" borderId="10" xfId="0" applyFill="1" applyBorder="1" applyAlignment="1">
      <alignment/>
    </xf>
    <xf numFmtId="0" fontId="4" fillId="20" borderId="10" xfId="0" applyFont="1" applyFill="1" applyBorder="1" applyAlignment="1">
      <alignment/>
    </xf>
    <xf numFmtId="0" fontId="3" fillId="20" borderId="12" xfId="0" applyFont="1" applyFill="1" applyBorder="1" applyAlignment="1">
      <alignment/>
    </xf>
    <xf numFmtId="3" fontId="4" fillId="20" borderId="11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wrapText="1" shrinkToFit="1"/>
    </xf>
    <xf numFmtId="49" fontId="0" fillId="0" borderId="10" xfId="0" applyNumberFormat="1" applyBorder="1" applyAlignment="1">
      <alignment wrapText="1" shrinkToFi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18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90" zoomScaleNormal="90" zoomScalePageLayoutView="0" workbookViewId="0" topLeftCell="A43">
      <selection activeCell="P71" sqref="P71"/>
    </sheetView>
  </sheetViews>
  <sheetFormatPr defaultColWidth="11.57421875" defaultRowHeight="12.75"/>
  <cols>
    <col min="1" max="1" width="6.00390625" style="0" customWidth="1"/>
    <col min="2" max="2" width="10.00390625" style="0" customWidth="1"/>
    <col min="3" max="3" width="38.421875" style="0" customWidth="1"/>
  </cols>
  <sheetData>
    <row r="1" spans="1:10" ht="18.75" customHeight="1">
      <c r="A1" s="29" t="s">
        <v>178</v>
      </c>
      <c r="B1" s="29"/>
      <c r="C1" s="29"/>
      <c r="D1" s="29"/>
      <c r="E1" s="29"/>
      <c r="F1" s="29"/>
      <c r="G1" s="29"/>
      <c r="H1" s="29"/>
      <c r="I1" s="29"/>
      <c r="J1" s="29"/>
    </row>
    <row r="2" spans="4:10" ht="12.75">
      <c r="D2" s="27"/>
      <c r="I2" s="30" t="s">
        <v>0</v>
      </c>
      <c r="J2" s="30"/>
    </row>
    <row r="3" spans="1:10" ht="12.75" customHeight="1">
      <c r="A3" s="31" t="s">
        <v>1</v>
      </c>
      <c r="B3" s="31" t="s">
        <v>2</v>
      </c>
      <c r="C3" s="31" t="s">
        <v>3</v>
      </c>
      <c r="D3" s="31" t="s">
        <v>4</v>
      </c>
      <c r="E3" s="31"/>
      <c r="F3" s="31"/>
      <c r="G3" s="31"/>
      <c r="H3" s="31"/>
      <c r="I3" s="31"/>
      <c r="J3" s="31"/>
    </row>
    <row r="4" spans="1:10" ht="12.75" customHeight="1">
      <c r="A4" s="31"/>
      <c r="B4" s="31"/>
      <c r="C4" s="31"/>
      <c r="D4" s="31" t="s">
        <v>5</v>
      </c>
      <c r="E4" s="31"/>
      <c r="F4" s="31"/>
      <c r="G4" s="31"/>
      <c r="H4" s="31" t="s">
        <v>6</v>
      </c>
      <c r="I4" s="31" t="s">
        <v>7</v>
      </c>
      <c r="J4" s="31" t="s">
        <v>8</v>
      </c>
    </row>
    <row r="5" spans="1:10" ht="25.5">
      <c r="A5" s="31"/>
      <c r="B5" s="31"/>
      <c r="C5" s="31"/>
      <c r="D5" s="1" t="s">
        <v>9</v>
      </c>
      <c r="E5" s="1" t="s">
        <v>10</v>
      </c>
      <c r="F5" s="1" t="s">
        <v>11</v>
      </c>
      <c r="G5" s="1" t="s">
        <v>12</v>
      </c>
      <c r="H5" s="31"/>
      <c r="I5" s="31"/>
      <c r="J5" s="31"/>
    </row>
    <row r="6" spans="1:10" ht="10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21" customHeight="1">
      <c r="A7" s="3" t="s">
        <v>13</v>
      </c>
      <c r="B7" s="4" t="s">
        <v>14</v>
      </c>
      <c r="C7" s="5" t="s">
        <v>15</v>
      </c>
      <c r="D7" s="6"/>
      <c r="E7" s="6"/>
      <c r="F7" s="6">
        <v>13574</v>
      </c>
      <c r="G7" s="6">
        <v>0</v>
      </c>
      <c r="H7" s="6"/>
      <c r="I7" s="6"/>
      <c r="J7" s="6">
        <f aca="true" t="shared" si="0" ref="J7:J16">SUM(D7:I7)</f>
        <v>13574</v>
      </c>
    </row>
    <row r="8" spans="1:10" ht="26.25" customHeight="1">
      <c r="A8" s="3" t="s">
        <v>16</v>
      </c>
      <c r="B8" s="4" t="s">
        <v>17</v>
      </c>
      <c r="C8" s="5" t="s">
        <v>18</v>
      </c>
      <c r="D8" s="6"/>
      <c r="E8" s="6"/>
      <c r="F8" s="6"/>
      <c r="G8" s="6">
        <v>100</v>
      </c>
      <c r="H8" s="6"/>
      <c r="I8" s="6"/>
      <c r="J8" s="6">
        <f t="shared" si="0"/>
        <v>100</v>
      </c>
    </row>
    <row r="9" spans="1:10" ht="26.25" customHeight="1">
      <c r="A9" s="3" t="s">
        <v>19</v>
      </c>
      <c r="B9" s="4" t="s">
        <v>20</v>
      </c>
      <c r="C9" s="5" t="s">
        <v>21</v>
      </c>
      <c r="D9" s="6"/>
      <c r="E9" s="6"/>
      <c r="F9" s="6"/>
      <c r="G9" s="6"/>
      <c r="H9" s="6"/>
      <c r="I9" s="6">
        <v>50</v>
      </c>
      <c r="J9" s="6">
        <f t="shared" si="0"/>
        <v>50</v>
      </c>
    </row>
    <row r="10" spans="1:10" ht="26.25" customHeight="1">
      <c r="A10" s="24" t="s">
        <v>166</v>
      </c>
      <c r="B10" s="25" t="s">
        <v>167</v>
      </c>
      <c r="C10" s="26" t="s">
        <v>177</v>
      </c>
      <c r="D10" s="6"/>
      <c r="E10" s="6"/>
      <c r="F10" s="6"/>
      <c r="G10" s="6"/>
      <c r="H10" s="6"/>
      <c r="I10" s="6">
        <v>250</v>
      </c>
      <c r="J10" s="6">
        <f>SUM(D10:I10)</f>
        <v>250</v>
      </c>
    </row>
    <row r="11" spans="1:10" ht="21" customHeight="1">
      <c r="A11" s="3" t="s">
        <v>22</v>
      </c>
      <c r="B11" s="4" t="s">
        <v>23</v>
      </c>
      <c r="C11" s="5" t="s">
        <v>24</v>
      </c>
      <c r="D11" s="6"/>
      <c r="E11" s="6"/>
      <c r="F11" s="6"/>
      <c r="G11" s="6"/>
      <c r="H11" s="6"/>
      <c r="I11" s="6">
        <v>1200</v>
      </c>
      <c r="J11" s="6">
        <f t="shared" si="0"/>
        <v>1200</v>
      </c>
    </row>
    <row r="12" spans="1:10" ht="24.75" customHeight="1">
      <c r="A12" s="3" t="s">
        <v>25</v>
      </c>
      <c r="B12" s="4" t="s">
        <v>26</v>
      </c>
      <c r="C12" s="5" t="s">
        <v>27</v>
      </c>
      <c r="D12" s="6"/>
      <c r="E12" s="6"/>
      <c r="F12" s="6"/>
      <c r="G12" s="6"/>
      <c r="H12" s="6"/>
      <c r="I12" s="6"/>
      <c r="J12" s="6">
        <f t="shared" si="0"/>
        <v>0</v>
      </c>
    </row>
    <row r="13" spans="1:10" ht="24.75" customHeight="1">
      <c r="A13" s="24" t="s">
        <v>153</v>
      </c>
      <c r="B13" s="4" t="s">
        <v>28</v>
      </c>
      <c r="C13" s="5" t="s">
        <v>29</v>
      </c>
      <c r="D13" s="6"/>
      <c r="E13" s="6"/>
      <c r="F13" s="6"/>
      <c r="G13" s="6"/>
      <c r="H13" s="6"/>
      <c r="I13" s="6"/>
      <c r="J13" s="6"/>
    </row>
    <row r="14" spans="1:10" ht="24" customHeight="1">
      <c r="A14" s="3" t="s">
        <v>30</v>
      </c>
      <c r="B14" s="4" t="s">
        <v>31</v>
      </c>
      <c r="C14" s="5" t="s">
        <v>32</v>
      </c>
      <c r="D14" s="6"/>
      <c r="E14" s="6"/>
      <c r="F14" s="6"/>
      <c r="G14" s="6">
        <v>131324</v>
      </c>
      <c r="H14" s="6"/>
      <c r="I14" s="6"/>
      <c r="J14" s="6">
        <v>131324</v>
      </c>
    </row>
    <row r="15" spans="1:10" ht="24" customHeight="1">
      <c r="A15" s="24" t="s">
        <v>154</v>
      </c>
      <c r="B15" s="4" t="s">
        <v>33</v>
      </c>
      <c r="C15" s="5" t="s">
        <v>5</v>
      </c>
      <c r="D15" s="6">
        <v>200</v>
      </c>
      <c r="E15" s="6">
        <v>7314</v>
      </c>
      <c r="F15" s="6"/>
      <c r="G15" s="6"/>
      <c r="H15" s="6"/>
      <c r="I15" s="6"/>
      <c r="J15" s="6">
        <f t="shared" si="0"/>
        <v>7514</v>
      </c>
    </row>
    <row r="16" spans="1:10" ht="21" customHeight="1" thickBot="1">
      <c r="A16" s="24" t="s">
        <v>34</v>
      </c>
      <c r="B16" s="4" t="s">
        <v>35</v>
      </c>
      <c r="C16" s="5" t="s">
        <v>36</v>
      </c>
      <c r="D16" s="6"/>
      <c r="E16" s="6"/>
      <c r="F16" s="6"/>
      <c r="G16" s="6"/>
      <c r="H16" s="6"/>
      <c r="I16" s="6">
        <v>20</v>
      </c>
      <c r="J16" s="6">
        <f t="shared" si="0"/>
        <v>20</v>
      </c>
    </row>
    <row r="17" spans="1:10" ht="21" customHeight="1" thickTop="1">
      <c r="A17" s="7"/>
      <c r="B17" s="8"/>
      <c r="C17" s="9" t="s">
        <v>37</v>
      </c>
      <c r="D17" s="10">
        <f aca="true" t="shared" si="1" ref="D17:J17">SUM(D7:D16)</f>
        <v>200</v>
      </c>
      <c r="E17" s="10">
        <f t="shared" si="1"/>
        <v>7314</v>
      </c>
      <c r="F17" s="10">
        <f t="shared" si="1"/>
        <v>13574</v>
      </c>
      <c r="G17" s="10">
        <f t="shared" si="1"/>
        <v>131424</v>
      </c>
      <c r="H17" s="10">
        <f t="shared" si="1"/>
        <v>0</v>
      </c>
      <c r="I17" s="10">
        <f t="shared" si="1"/>
        <v>1520</v>
      </c>
      <c r="J17" s="10">
        <f t="shared" si="1"/>
        <v>154032</v>
      </c>
    </row>
    <row r="18" spans="1:10" ht="21" customHeight="1">
      <c r="A18" s="3" t="s">
        <v>38</v>
      </c>
      <c r="B18" s="4" t="s">
        <v>39</v>
      </c>
      <c r="C18" s="5" t="s">
        <v>40</v>
      </c>
      <c r="D18" s="6"/>
      <c r="E18" s="6"/>
      <c r="F18" s="6">
        <v>255</v>
      </c>
      <c r="G18" s="6">
        <v>88855</v>
      </c>
      <c r="H18" s="6"/>
      <c r="I18" s="6">
        <v>250</v>
      </c>
      <c r="J18" s="6">
        <f>SUM(D18:I18)</f>
        <v>89360</v>
      </c>
    </row>
    <row r="19" spans="1:10" ht="24.75" customHeight="1">
      <c r="A19" s="3" t="s">
        <v>41</v>
      </c>
      <c r="B19" s="4" t="s">
        <v>42</v>
      </c>
      <c r="C19" s="5" t="s">
        <v>43</v>
      </c>
      <c r="D19" s="6"/>
      <c r="E19" s="6"/>
      <c r="F19" s="6">
        <v>30</v>
      </c>
      <c r="G19" s="6">
        <v>10332</v>
      </c>
      <c r="H19" s="6"/>
      <c r="I19" s="6">
        <v>30</v>
      </c>
      <c r="J19" s="6">
        <f>SUM(D19:I19)</f>
        <v>10392</v>
      </c>
    </row>
    <row r="20" spans="1:12" ht="21" customHeight="1">
      <c r="A20" s="3" t="s">
        <v>44</v>
      </c>
      <c r="B20" s="4" t="s">
        <v>45</v>
      </c>
      <c r="C20" s="5" t="s">
        <v>46</v>
      </c>
      <c r="D20" s="6"/>
      <c r="E20" s="6"/>
      <c r="F20" s="6">
        <v>15</v>
      </c>
      <c r="G20" s="6">
        <v>4133</v>
      </c>
      <c r="H20" s="6"/>
      <c r="I20" s="6">
        <v>15</v>
      </c>
      <c r="J20" s="6">
        <f>SUM(D20:I20)</f>
        <v>4163</v>
      </c>
      <c r="L20" s="11"/>
    </row>
    <row r="21" spans="1:10" ht="21" customHeight="1">
      <c r="A21" s="3" t="s">
        <v>47</v>
      </c>
      <c r="B21" s="4" t="s">
        <v>48</v>
      </c>
      <c r="C21" s="5" t="s">
        <v>49</v>
      </c>
      <c r="D21" s="6"/>
      <c r="E21" s="6"/>
      <c r="F21" s="6"/>
      <c r="G21" s="6">
        <v>0</v>
      </c>
      <c r="H21" s="6"/>
      <c r="I21" s="6"/>
      <c r="J21" s="6">
        <f aca="true" t="shared" si="2" ref="J21:J27">SUM(D21:I21)</f>
        <v>0</v>
      </c>
    </row>
    <row r="22" spans="1:12" ht="21" customHeight="1">
      <c r="A22" s="3" t="s">
        <v>50</v>
      </c>
      <c r="B22" s="4" t="s">
        <v>51</v>
      </c>
      <c r="C22" s="5" t="s">
        <v>52</v>
      </c>
      <c r="D22" s="6"/>
      <c r="E22" s="6"/>
      <c r="F22" s="6"/>
      <c r="G22" s="6">
        <v>200</v>
      </c>
      <c r="H22" s="6"/>
      <c r="I22" s="6">
        <v>0</v>
      </c>
      <c r="J22" s="6">
        <f t="shared" si="2"/>
        <v>200</v>
      </c>
      <c r="L22" s="11"/>
    </row>
    <row r="23" spans="1:10" ht="24.75" customHeight="1">
      <c r="A23" s="3" t="s">
        <v>53</v>
      </c>
      <c r="B23" s="4" t="s">
        <v>54</v>
      </c>
      <c r="C23" s="5" t="s">
        <v>55</v>
      </c>
      <c r="D23" s="6"/>
      <c r="E23" s="6"/>
      <c r="F23" s="6">
        <v>0</v>
      </c>
      <c r="G23" s="6">
        <v>0</v>
      </c>
      <c r="H23" s="6"/>
      <c r="I23" s="6">
        <v>0</v>
      </c>
      <c r="J23" s="6">
        <f t="shared" si="2"/>
        <v>0</v>
      </c>
    </row>
    <row r="24" spans="1:10" ht="24.75" customHeight="1">
      <c r="A24" s="3" t="s">
        <v>56</v>
      </c>
      <c r="B24" s="4" t="s">
        <v>57</v>
      </c>
      <c r="C24" s="5" t="s">
        <v>58</v>
      </c>
      <c r="D24" s="6">
        <v>0</v>
      </c>
      <c r="E24" s="6"/>
      <c r="F24" s="6"/>
      <c r="G24" s="6">
        <v>1000</v>
      </c>
      <c r="H24" s="6"/>
      <c r="I24" s="6">
        <v>0</v>
      </c>
      <c r="J24" s="6">
        <f t="shared" si="2"/>
        <v>1000</v>
      </c>
    </row>
    <row r="25" spans="1:10" ht="24.75" customHeight="1">
      <c r="A25" s="24" t="s">
        <v>160</v>
      </c>
      <c r="B25" s="25" t="s">
        <v>161</v>
      </c>
      <c r="C25" s="26" t="s">
        <v>162</v>
      </c>
      <c r="D25" s="6"/>
      <c r="E25" s="6"/>
      <c r="F25" s="6"/>
      <c r="G25" s="6">
        <v>400</v>
      </c>
      <c r="H25" s="6"/>
      <c r="I25" s="6"/>
      <c r="J25" s="6">
        <f t="shared" si="2"/>
        <v>400</v>
      </c>
    </row>
    <row r="26" spans="1:12" ht="21" customHeight="1">
      <c r="A26" s="3" t="s">
        <v>59</v>
      </c>
      <c r="B26" s="4" t="s">
        <v>60</v>
      </c>
      <c r="C26" s="5" t="s">
        <v>61</v>
      </c>
      <c r="D26" s="6"/>
      <c r="E26" s="6"/>
      <c r="F26" s="6"/>
      <c r="G26" s="6">
        <v>5323</v>
      </c>
      <c r="H26" s="6"/>
      <c r="I26" s="6">
        <v>10</v>
      </c>
      <c r="J26" s="6">
        <f t="shared" si="2"/>
        <v>5333</v>
      </c>
      <c r="L26" s="11"/>
    </row>
    <row r="27" spans="1:10" ht="27.75" customHeight="1">
      <c r="A27" s="3" t="s">
        <v>62</v>
      </c>
      <c r="B27" s="4" t="s">
        <v>63</v>
      </c>
      <c r="C27" s="5" t="s">
        <v>64</v>
      </c>
      <c r="D27" s="6"/>
      <c r="E27" s="6"/>
      <c r="F27" s="6"/>
      <c r="G27" s="6">
        <v>1700</v>
      </c>
      <c r="H27" s="6"/>
      <c r="I27" s="6"/>
      <c r="J27" s="6">
        <f t="shared" si="2"/>
        <v>1700</v>
      </c>
    </row>
    <row r="28" spans="1:10" ht="19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9:10" ht="12.75" customHeight="1">
      <c r="I29" s="30" t="s">
        <v>0</v>
      </c>
      <c r="J29" s="30"/>
    </row>
    <row r="30" spans="1:10" ht="12.75" customHeight="1">
      <c r="A30" s="31" t="s">
        <v>1</v>
      </c>
      <c r="B30" s="31" t="s">
        <v>2</v>
      </c>
      <c r="C30" s="31" t="s">
        <v>3</v>
      </c>
      <c r="D30" s="31" t="s">
        <v>4</v>
      </c>
      <c r="E30" s="31"/>
      <c r="F30" s="31"/>
      <c r="G30" s="31"/>
      <c r="H30" s="31"/>
      <c r="I30" s="31"/>
      <c r="J30" s="31"/>
    </row>
    <row r="31" spans="1:10" ht="13.5" customHeight="1">
      <c r="A31" s="31"/>
      <c r="B31" s="31"/>
      <c r="C31" s="31"/>
      <c r="D31" s="31" t="s">
        <v>5</v>
      </c>
      <c r="E31" s="31"/>
      <c r="F31" s="31"/>
      <c r="G31" s="31"/>
      <c r="H31" s="31" t="s">
        <v>6</v>
      </c>
      <c r="I31" s="31" t="s">
        <v>7</v>
      </c>
      <c r="J31" s="31" t="s">
        <v>8</v>
      </c>
    </row>
    <row r="32" spans="1:10" ht="27" customHeight="1">
      <c r="A32" s="31"/>
      <c r="B32" s="31"/>
      <c r="C32" s="31"/>
      <c r="D32" s="1" t="s">
        <v>9</v>
      </c>
      <c r="E32" s="1" t="s">
        <v>10</v>
      </c>
      <c r="F32" s="1" t="s">
        <v>11</v>
      </c>
      <c r="G32" s="1" t="s">
        <v>12</v>
      </c>
      <c r="H32" s="31"/>
      <c r="I32" s="31"/>
      <c r="J32" s="31"/>
    </row>
    <row r="33" spans="1:10" ht="12" customHeight="1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  <c r="G33" s="2">
        <v>7</v>
      </c>
      <c r="H33" s="2">
        <v>8</v>
      </c>
      <c r="I33" s="2">
        <v>9</v>
      </c>
      <c r="J33" s="2">
        <v>10</v>
      </c>
    </row>
    <row r="34" spans="1:10" ht="24.75" customHeight="1">
      <c r="A34" s="3" t="s">
        <v>65</v>
      </c>
      <c r="B34" s="4" t="s">
        <v>66</v>
      </c>
      <c r="C34" s="5" t="s">
        <v>67</v>
      </c>
      <c r="D34" s="6"/>
      <c r="E34" s="6"/>
      <c r="F34" s="6">
        <v>25</v>
      </c>
      <c r="G34" s="6">
        <v>130</v>
      </c>
      <c r="H34" s="6"/>
      <c r="I34" s="6">
        <v>10</v>
      </c>
      <c r="J34" s="6">
        <f>SUM(D34:I34)</f>
        <v>165</v>
      </c>
    </row>
    <row r="35" spans="1:10" ht="21" customHeight="1">
      <c r="A35" s="3" t="s">
        <v>68</v>
      </c>
      <c r="B35" s="4" t="s">
        <v>69</v>
      </c>
      <c r="C35" s="5" t="s">
        <v>70</v>
      </c>
      <c r="D35" s="6"/>
      <c r="E35" s="6"/>
      <c r="F35" s="6"/>
      <c r="G35" s="6">
        <v>5615</v>
      </c>
      <c r="H35" s="6"/>
      <c r="I35" s="6"/>
      <c r="J35" s="6">
        <f aca="true" t="shared" si="3" ref="J35:J56">SUM(D35:I35)</f>
        <v>5615</v>
      </c>
    </row>
    <row r="36" spans="1:10" ht="21" customHeight="1">
      <c r="A36" s="3" t="s">
        <v>71</v>
      </c>
      <c r="B36" s="4" t="s">
        <v>72</v>
      </c>
      <c r="C36" s="5" t="s">
        <v>73</v>
      </c>
      <c r="D36" s="6"/>
      <c r="E36" s="6"/>
      <c r="F36" s="6">
        <v>1500</v>
      </c>
      <c r="G36" s="6">
        <v>650</v>
      </c>
      <c r="H36" s="6"/>
      <c r="I36" s="6"/>
      <c r="J36" s="6">
        <f t="shared" si="3"/>
        <v>2150</v>
      </c>
    </row>
    <row r="37" spans="1:10" ht="21" customHeight="1">
      <c r="A37" s="3" t="s">
        <v>74</v>
      </c>
      <c r="B37" s="4" t="s">
        <v>75</v>
      </c>
      <c r="C37" s="5" t="s">
        <v>76</v>
      </c>
      <c r="D37" s="6"/>
      <c r="E37" s="6"/>
      <c r="F37" s="6"/>
      <c r="G37">
        <v>900</v>
      </c>
      <c r="H37" s="6"/>
      <c r="I37" s="6">
        <v>100</v>
      </c>
      <c r="J37" s="6">
        <f t="shared" si="3"/>
        <v>1000</v>
      </c>
    </row>
    <row r="38" spans="1:10" ht="21" customHeight="1">
      <c r="A38" s="3" t="s">
        <v>77</v>
      </c>
      <c r="B38" s="4" t="s">
        <v>78</v>
      </c>
      <c r="C38" s="5" t="s">
        <v>79</v>
      </c>
      <c r="D38" s="6"/>
      <c r="E38" s="6"/>
      <c r="F38" s="6">
        <v>150</v>
      </c>
      <c r="G38" s="6">
        <v>400</v>
      </c>
      <c r="H38" s="6"/>
      <c r="I38" s="6"/>
      <c r="J38" s="6">
        <f t="shared" si="3"/>
        <v>550</v>
      </c>
    </row>
    <row r="39" spans="1:10" ht="21" customHeight="1">
      <c r="A39" s="3" t="s">
        <v>80</v>
      </c>
      <c r="B39" s="4" t="s">
        <v>81</v>
      </c>
      <c r="C39" s="5" t="s">
        <v>82</v>
      </c>
      <c r="D39" s="6"/>
      <c r="E39" s="6"/>
      <c r="F39" s="6"/>
      <c r="G39" s="6">
        <v>10</v>
      </c>
      <c r="H39" s="6"/>
      <c r="I39" s="6"/>
      <c r="J39" s="6">
        <f t="shared" si="3"/>
        <v>10</v>
      </c>
    </row>
    <row r="40" spans="1:10" ht="21" customHeight="1">
      <c r="A40" s="24" t="s">
        <v>155</v>
      </c>
      <c r="B40" s="4" t="s">
        <v>84</v>
      </c>
      <c r="C40" s="5" t="s">
        <v>85</v>
      </c>
      <c r="D40" s="6"/>
      <c r="E40" s="6"/>
      <c r="F40" s="6"/>
      <c r="G40" s="6">
        <v>1737</v>
      </c>
      <c r="H40" s="6"/>
      <c r="I40" s="6">
        <v>116</v>
      </c>
      <c r="J40" s="6">
        <f t="shared" si="3"/>
        <v>1853</v>
      </c>
    </row>
    <row r="41" spans="1:10" ht="24" customHeight="1">
      <c r="A41" s="24" t="s">
        <v>83</v>
      </c>
      <c r="B41" s="4" t="s">
        <v>87</v>
      </c>
      <c r="C41" s="12" t="s">
        <v>88</v>
      </c>
      <c r="D41" s="6"/>
      <c r="E41" s="6"/>
      <c r="F41" s="6">
        <v>400</v>
      </c>
      <c r="G41" s="6">
        <v>0</v>
      </c>
      <c r="H41" s="6"/>
      <c r="I41" s="6"/>
      <c r="J41" s="6">
        <f t="shared" si="3"/>
        <v>400</v>
      </c>
    </row>
    <row r="42" spans="1:10" ht="21" customHeight="1">
      <c r="A42" s="24" t="s">
        <v>86</v>
      </c>
      <c r="B42" s="4" t="s">
        <v>90</v>
      </c>
      <c r="C42" s="5" t="s">
        <v>91</v>
      </c>
      <c r="D42" s="6"/>
      <c r="E42" s="6"/>
      <c r="F42" s="6"/>
      <c r="G42" s="6">
        <v>0</v>
      </c>
      <c r="H42" s="6"/>
      <c r="I42" s="6"/>
      <c r="J42" s="6">
        <f t="shared" si="3"/>
        <v>0</v>
      </c>
    </row>
    <row r="43" spans="1:10" ht="21" customHeight="1">
      <c r="A43" s="24" t="s">
        <v>89</v>
      </c>
      <c r="B43" s="4" t="s">
        <v>93</v>
      </c>
      <c r="C43" s="5" t="s">
        <v>94</v>
      </c>
      <c r="D43" s="6"/>
      <c r="E43" s="6"/>
      <c r="F43" s="6">
        <v>500</v>
      </c>
      <c r="G43" s="6"/>
      <c r="H43" s="6"/>
      <c r="I43" s="6">
        <v>0</v>
      </c>
      <c r="J43" s="6">
        <f t="shared" si="3"/>
        <v>500</v>
      </c>
    </row>
    <row r="44" spans="1:10" ht="21" customHeight="1">
      <c r="A44" s="24" t="s">
        <v>92</v>
      </c>
      <c r="B44" s="4" t="s">
        <v>95</v>
      </c>
      <c r="C44" s="5" t="s">
        <v>96</v>
      </c>
      <c r="D44" s="6"/>
      <c r="E44" s="6"/>
      <c r="F44" s="6"/>
      <c r="G44" s="6"/>
      <c r="H44" s="6"/>
      <c r="I44" s="6">
        <v>50</v>
      </c>
      <c r="J44" s="6">
        <f t="shared" si="3"/>
        <v>50</v>
      </c>
    </row>
    <row r="45" spans="1:10" ht="21" customHeight="1">
      <c r="A45" s="3" t="s">
        <v>97</v>
      </c>
      <c r="B45" s="4" t="s">
        <v>98</v>
      </c>
      <c r="C45" s="5" t="s">
        <v>99</v>
      </c>
      <c r="D45" s="6"/>
      <c r="E45" s="6"/>
      <c r="F45" s="6"/>
      <c r="G45" s="6"/>
      <c r="H45" s="6"/>
      <c r="I45" s="6">
        <v>0</v>
      </c>
      <c r="J45" s="6">
        <f t="shared" si="3"/>
        <v>0</v>
      </c>
    </row>
    <row r="46" spans="1:10" ht="21" customHeight="1">
      <c r="A46" s="24" t="s">
        <v>168</v>
      </c>
      <c r="B46" s="25" t="s">
        <v>169</v>
      </c>
      <c r="C46" s="26" t="s">
        <v>170</v>
      </c>
      <c r="D46" s="6"/>
      <c r="E46" s="6"/>
      <c r="F46" s="6"/>
      <c r="G46" s="6"/>
      <c r="H46" s="6"/>
      <c r="I46" s="6">
        <v>10</v>
      </c>
      <c r="J46" s="6">
        <f t="shared" si="3"/>
        <v>10</v>
      </c>
    </row>
    <row r="47" spans="1:10" ht="21" customHeight="1">
      <c r="A47" s="24" t="s">
        <v>100</v>
      </c>
      <c r="B47" s="4" t="s">
        <v>101</v>
      </c>
      <c r="C47" s="5" t="s">
        <v>102</v>
      </c>
      <c r="D47" s="6">
        <v>200</v>
      </c>
      <c r="E47" s="6"/>
      <c r="F47" s="6">
        <v>200</v>
      </c>
      <c r="G47" s="6"/>
      <c r="H47" s="6"/>
      <c r="I47" s="6"/>
      <c r="J47" s="6">
        <f t="shared" si="3"/>
        <v>400</v>
      </c>
    </row>
    <row r="48" spans="1:10" ht="21" customHeight="1">
      <c r="A48" s="24" t="s">
        <v>105</v>
      </c>
      <c r="B48" s="4" t="s">
        <v>103</v>
      </c>
      <c r="C48" s="5" t="s">
        <v>104</v>
      </c>
      <c r="D48" s="6"/>
      <c r="E48" s="6"/>
      <c r="F48" s="6">
        <v>3000</v>
      </c>
      <c r="G48" s="6"/>
      <c r="H48" s="6"/>
      <c r="I48" s="6"/>
      <c r="J48" s="6">
        <f t="shared" si="3"/>
        <v>3000</v>
      </c>
    </row>
    <row r="49" spans="1:10" ht="25.5" customHeight="1">
      <c r="A49" s="24" t="s">
        <v>108</v>
      </c>
      <c r="B49" s="4" t="s">
        <v>106</v>
      </c>
      <c r="C49" s="5" t="s">
        <v>107</v>
      </c>
      <c r="D49" s="6"/>
      <c r="E49" s="6"/>
      <c r="F49" s="6">
        <v>1200</v>
      </c>
      <c r="G49" s="6"/>
      <c r="H49" s="6"/>
      <c r="I49" s="6">
        <v>50</v>
      </c>
      <c r="J49" s="6">
        <f t="shared" si="3"/>
        <v>1250</v>
      </c>
    </row>
    <row r="50" spans="1:10" ht="21" customHeight="1">
      <c r="A50" s="24" t="s">
        <v>111</v>
      </c>
      <c r="B50" s="4" t="s">
        <v>109</v>
      </c>
      <c r="C50" s="5" t="s">
        <v>110</v>
      </c>
      <c r="D50" s="6"/>
      <c r="E50" s="6"/>
      <c r="F50" s="6">
        <v>1320</v>
      </c>
      <c r="G50" s="6">
        <v>200</v>
      </c>
      <c r="H50" s="6"/>
      <c r="I50" s="6">
        <v>25</v>
      </c>
      <c r="J50" s="6">
        <f t="shared" si="3"/>
        <v>1545</v>
      </c>
    </row>
    <row r="51" spans="1:10" ht="21" customHeight="1">
      <c r="A51" s="24" t="s">
        <v>114</v>
      </c>
      <c r="B51" s="4" t="s">
        <v>112</v>
      </c>
      <c r="C51" s="5" t="s">
        <v>113</v>
      </c>
      <c r="D51" s="6"/>
      <c r="E51" s="6"/>
      <c r="F51" s="6"/>
      <c r="G51" s="6">
        <v>700</v>
      </c>
      <c r="H51" s="6"/>
      <c r="I51" s="6"/>
      <c r="J51" s="6">
        <f t="shared" si="3"/>
        <v>700</v>
      </c>
    </row>
    <row r="52" spans="1:10" ht="24.75" customHeight="1">
      <c r="A52" s="24" t="s">
        <v>115</v>
      </c>
      <c r="B52" s="25" t="s">
        <v>147</v>
      </c>
      <c r="C52" s="26" t="s">
        <v>148</v>
      </c>
      <c r="D52" s="6"/>
      <c r="E52" s="6"/>
      <c r="F52" s="6"/>
      <c r="G52" s="6">
        <v>100</v>
      </c>
      <c r="H52" s="6"/>
      <c r="I52" s="6"/>
      <c r="J52" s="6">
        <f t="shared" si="3"/>
        <v>100</v>
      </c>
    </row>
    <row r="53" spans="1:10" ht="24.75" customHeight="1">
      <c r="A53" s="24" t="s">
        <v>118</v>
      </c>
      <c r="B53" s="25" t="s">
        <v>145</v>
      </c>
      <c r="C53" s="26" t="s">
        <v>146</v>
      </c>
      <c r="D53" s="6"/>
      <c r="E53" s="6"/>
      <c r="F53" s="6">
        <v>600</v>
      </c>
      <c r="G53" s="6">
        <v>3500</v>
      </c>
      <c r="H53" s="6"/>
      <c r="I53" s="6"/>
      <c r="J53" s="6">
        <f t="shared" si="3"/>
        <v>4100</v>
      </c>
    </row>
    <row r="54" spans="1:10" ht="21" customHeight="1">
      <c r="A54" s="24" t="s">
        <v>121</v>
      </c>
      <c r="B54" s="4" t="s">
        <v>116</v>
      </c>
      <c r="C54" s="5" t="s">
        <v>117</v>
      </c>
      <c r="D54" s="6"/>
      <c r="E54" s="6"/>
      <c r="F54" s="6">
        <v>500</v>
      </c>
      <c r="G54" s="6">
        <v>5269</v>
      </c>
      <c r="H54" s="6"/>
      <c r="I54" s="6">
        <v>150</v>
      </c>
      <c r="J54" s="6">
        <f t="shared" si="3"/>
        <v>5919</v>
      </c>
    </row>
    <row r="55" spans="1:10" ht="24" customHeight="1">
      <c r="A55" s="24" t="s">
        <v>151</v>
      </c>
      <c r="B55" s="4" t="s">
        <v>119</v>
      </c>
      <c r="C55" s="5" t="s">
        <v>120</v>
      </c>
      <c r="D55" s="6"/>
      <c r="E55" s="6"/>
      <c r="F55" s="6"/>
      <c r="G55" s="6">
        <v>200</v>
      </c>
      <c r="H55" s="6"/>
      <c r="I55" s="6"/>
      <c r="J55" s="6">
        <f t="shared" si="3"/>
        <v>200</v>
      </c>
    </row>
    <row r="56" spans="1:10" ht="21" customHeight="1">
      <c r="A56" s="24" t="s">
        <v>152</v>
      </c>
      <c r="B56" s="4" t="s">
        <v>122</v>
      </c>
      <c r="C56" s="5" t="s">
        <v>123</v>
      </c>
      <c r="D56" s="6"/>
      <c r="E56" s="6"/>
      <c r="F56" s="6">
        <v>500</v>
      </c>
      <c r="G56" s="6">
        <v>0</v>
      </c>
      <c r="H56" s="6"/>
      <c r="I56" s="6">
        <v>10</v>
      </c>
      <c r="J56" s="6">
        <f t="shared" si="3"/>
        <v>510</v>
      </c>
    </row>
    <row r="57" spans="1:10" ht="20.25" customHeight="1">
      <c r="A57" s="29">
        <f>A28</f>
        <v>0</v>
      </c>
      <c r="B57" s="29"/>
      <c r="C57" s="29"/>
      <c r="D57" s="29"/>
      <c r="E57" s="29"/>
      <c r="F57" s="29"/>
      <c r="G57" s="29"/>
      <c r="H57" s="29"/>
      <c r="I57" s="29"/>
      <c r="J57" s="29"/>
    </row>
    <row r="58" spans="9:10" ht="12.75">
      <c r="I58" s="30" t="s">
        <v>0</v>
      </c>
      <c r="J58" s="30"/>
    </row>
    <row r="59" spans="1:10" ht="13.5" customHeight="1">
      <c r="A59" s="31" t="s">
        <v>1</v>
      </c>
      <c r="B59" s="31" t="s">
        <v>2</v>
      </c>
      <c r="C59" s="31" t="s">
        <v>3</v>
      </c>
      <c r="D59" s="31" t="s">
        <v>4</v>
      </c>
      <c r="E59" s="31"/>
      <c r="F59" s="31"/>
      <c r="G59" s="31"/>
      <c r="H59" s="31"/>
      <c r="I59" s="31"/>
      <c r="J59" s="31"/>
    </row>
    <row r="60" spans="1:10" ht="14.25" customHeight="1">
      <c r="A60" s="31"/>
      <c r="B60" s="31"/>
      <c r="C60" s="31"/>
      <c r="D60" s="31" t="s">
        <v>5</v>
      </c>
      <c r="E60" s="31"/>
      <c r="F60" s="31"/>
      <c r="G60" s="31"/>
      <c r="H60" s="31" t="s">
        <v>6</v>
      </c>
      <c r="I60" s="31" t="s">
        <v>7</v>
      </c>
      <c r="J60" s="31" t="s">
        <v>8</v>
      </c>
    </row>
    <row r="61" spans="1:10" ht="26.25" customHeight="1">
      <c r="A61" s="31"/>
      <c r="B61" s="31"/>
      <c r="C61" s="31"/>
      <c r="D61" s="1" t="s">
        <v>9</v>
      </c>
      <c r="E61" s="1" t="s">
        <v>10</v>
      </c>
      <c r="F61" s="1" t="s">
        <v>11</v>
      </c>
      <c r="G61" s="1" t="s">
        <v>12</v>
      </c>
      <c r="H61" s="31"/>
      <c r="I61" s="31"/>
      <c r="J61" s="31"/>
    </row>
    <row r="62" spans="1:10" ht="10.5" customHeight="1">
      <c r="A62" s="2">
        <v>1</v>
      </c>
      <c r="B62" s="2">
        <v>2</v>
      </c>
      <c r="C62" s="2">
        <v>3</v>
      </c>
      <c r="D62" s="2">
        <v>4</v>
      </c>
      <c r="E62" s="2">
        <v>5</v>
      </c>
      <c r="F62" s="2">
        <v>6</v>
      </c>
      <c r="G62" s="2">
        <v>7</v>
      </c>
      <c r="H62" s="2">
        <v>8</v>
      </c>
      <c r="I62" s="2">
        <v>9</v>
      </c>
      <c r="J62" s="2">
        <v>10</v>
      </c>
    </row>
    <row r="63" spans="1:10" ht="25.5" customHeight="1">
      <c r="A63" s="13">
        <v>41</v>
      </c>
      <c r="B63" s="4" t="s">
        <v>124</v>
      </c>
      <c r="C63" s="5" t="s">
        <v>125</v>
      </c>
      <c r="D63" s="6"/>
      <c r="E63" s="6"/>
      <c r="F63" s="6"/>
      <c r="G63" s="6"/>
      <c r="H63" s="6"/>
      <c r="I63" s="6">
        <v>50</v>
      </c>
      <c r="J63" s="6">
        <f>SUM(D63:I63)</f>
        <v>50</v>
      </c>
    </row>
    <row r="64" spans="1:10" ht="21" customHeight="1">
      <c r="A64" s="13">
        <v>42</v>
      </c>
      <c r="B64" s="4" t="s">
        <v>126</v>
      </c>
      <c r="C64" s="5" t="s">
        <v>127</v>
      </c>
      <c r="D64" s="6"/>
      <c r="E64" s="6"/>
      <c r="F64" s="6"/>
      <c r="G64" s="6"/>
      <c r="H64" s="6"/>
      <c r="I64" s="6">
        <v>100</v>
      </c>
      <c r="J64" s="6">
        <f aca="true" t="shared" si="4" ref="J64:J73">SUM(D64:I64)</f>
        <v>100</v>
      </c>
    </row>
    <row r="65" spans="1:10" ht="25.5" customHeight="1">
      <c r="A65" s="13">
        <v>43</v>
      </c>
      <c r="B65" s="4" t="s">
        <v>128</v>
      </c>
      <c r="C65" s="5" t="s">
        <v>129</v>
      </c>
      <c r="D65" s="6"/>
      <c r="E65" s="6"/>
      <c r="F65" s="6"/>
      <c r="G65" s="6"/>
      <c r="H65" s="6"/>
      <c r="I65" s="6">
        <v>169</v>
      </c>
      <c r="J65" s="6">
        <f t="shared" si="4"/>
        <v>169</v>
      </c>
    </row>
    <row r="66" spans="1:10" ht="21" customHeight="1">
      <c r="A66" s="13">
        <v>44</v>
      </c>
      <c r="B66" s="4" t="s">
        <v>130</v>
      </c>
      <c r="C66" s="5" t="s">
        <v>131</v>
      </c>
      <c r="D66" s="6"/>
      <c r="E66" s="6"/>
      <c r="F66" s="6"/>
      <c r="G66" s="6">
        <v>20</v>
      </c>
      <c r="H66" s="6"/>
      <c r="I66" s="6"/>
      <c r="J66" s="6">
        <f t="shared" si="4"/>
        <v>20</v>
      </c>
    </row>
    <row r="67" spans="1:10" ht="21" customHeight="1">
      <c r="A67" s="13">
        <v>45</v>
      </c>
      <c r="B67" s="4" t="s">
        <v>132</v>
      </c>
      <c r="C67" s="5" t="s">
        <v>133</v>
      </c>
      <c r="D67" s="6"/>
      <c r="E67" s="6"/>
      <c r="F67" s="6">
        <v>30</v>
      </c>
      <c r="G67" s="6">
        <v>50</v>
      </c>
      <c r="H67" s="6"/>
      <c r="I67" s="6"/>
      <c r="J67" s="6">
        <f t="shared" si="4"/>
        <v>80</v>
      </c>
    </row>
    <row r="68" spans="1:10" ht="21" customHeight="1">
      <c r="A68" s="14" t="s">
        <v>171</v>
      </c>
      <c r="B68" s="25" t="s">
        <v>172</v>
      </c>
      <c r="C68" s="26" t="s">
        <v>173</v>
      </c>
      <c r="D68" s="6"/>
      <c r="E68" s="6"/>
      <c r="F68" s="6"/>
      <c r="G68" s="6"/>
      <c r="H68" s="6"/>
      <c r="I68" s="6">
        <v>110</v>
      </c>
      <c r="J68" s="6">
        <f>SUM(D68:I68)</f>
        <v>110</v>
      </c>
    </row>
    <row r="69" spans="1:10" ht="21" customHeight="1">
      <c r="A69" s="13">
        <v>46</v>
      </c>
      <c r="B69" s="25" t="s">
        <v>159</v>
      </c>
      <c r="C69" s="26" t="s">
        <v>176</v>
      </c>
      <c r="D69" s="6"/>
      <c r="E69" s="6"/>
      <c r="F69" s="6">
        <v>550</v>
      </c>
      <c r="G69" s="6"/>
      <c r="H69" s="6"/>
      <c r="I69" s="6">
        <v>150</v>
      </c>
      <c r="J69" s="6">
        <f t="shared" si="4"/>
        <v>700</v>
      </c>
    </row>
    <row r="70" spans="1:10" ht="21" customHeight="1">
      <c r="A70" s="13">
        <v>46</v>
      </c>
      <c r="B70" s="25" t="s">
        <v>174</v>
      </c>
      <c r="C70" s="26" t="s">
        <v>175</v>
      </c>
      <c r="D70" s="6"/>
      <c r="E70" s="6"/>
      <c r="F70" s="6"/>
      <c r="G70" s="6"/>
      <c r="H70" s="6"/>
      <c r="I70" s="6">
        <v>0</v>
      </c>
      <c r="J70" s="6">
        <f t="shared" si="4"/>
        <v>0</v>
      </c>
    </row>
    <row r="71" spans="1:10" ht="21" customHeight="1">
      <c r="A71" s="14" t="s">
        <v>163</v>
      </c>
      <c r="B71" s="25" t="s">
        <v>164</v>
      </c>
      <c r="C71" s="26" t="s">
        <v>165</v>
      </c>
      <c r="D71" s="6"/>
      <c r="E71" s="6"/>
      <c r="F71" s="6">
        <v>500</v>
      </c>
      <c r="G71" s="6"/>
      <c r="H71" s="6"/>
      <c r="I71" s="6">
        <v>100</v>
      </c>
      <c r="J71" s="6">
        <f t="shared" si="4"/>
        <v>600</v>
      </c>
    </row>
    <row r="72" spans="1:10" ht="21" customHeight="1">
      <c r="A72" s="13">
        <v>47</v>
      </c>
      <c r="B72" s="14">
        <v>511322</v>
      </c>
      <c r="C72" s="28" t="s">
        <v>158</v>
      </c>
      <c r="D72" s="6"/>
      <c r="E72" s="6">
        <v>7314</v>
      </c>
      <c r="F72" s="6">
        <v>2299</v>
      </c>
      <c r="G72" s="6"/>
      <c r="H72" s="6"/>
      <c r="I72" s="6"/>
      <c r="J72" s="6">
        <f t="shared" si="4"/>
        <v>9613</v>
      </c>
    </row>
    <row r="73" spans="1:10" ht="21" customHeight="1" thickBot="1">
      <c r="A73" s="13">
        <v>50</v>
      </c>
      <c r="B73" s="15">
        <v>523100</v>
      </c>
      <c r="C73" s="15" t="s">
        <v>134</v>
      </c>
      <c r="D73" s="16"/>
      <c r="E73" s="16"/>
      <c r="F73" s="16"/>
      <c r="G73" s="16"/>
      <c r="H73" s="16"/>
      <c r="I73" s="16">
        <v>15</v>
      </c>
      <c r="J73" s="6">
        <f t="shared" si="4"/>
        <v>15</v>
      </c>
    </row>
    <row r="74" spans="1:11" ht="21" customHeight="1" thickTop="1">
      <c r="A74" s="7"/>
      <c r="B74" s="17"/>
      <c r="C74" s="18" t="s">
        <v>135</v>
      </c>
      <c r="D74" s="19">
        <v>200</v>
      </c>
      <c r="E74" s="20">
        <f aca="true" t="shared" si="5" ref="E74:J74">SUM(E63:E73,E34:E56,E18:E27)</f>
        <v>7314</v>
      </c>
      <c r="F74" s="20">
        <v>13574</v>
      </c>
      <c r="G74" s="20">
        <f>SUM(G63:G73,G34:G56,G18:G27)</f>
        <v>131424</v>
      </c>
      <c r="H74" s="20">
        <f t="shared" si="5"/>
        <v>0</v>
      </c>
      <c r="I74" s="20">
        <v>1520</v>
      </c>
      <c r="J74" s="20">
        <f t="shared" si="5"/>
        <v>154032</v>
      </c>
      <c r="K74" s="11"/>
    </row>
    <row r="75" spans="2:10" ht="21" customHeight="1">
      <c r="B75" s="15"/>
      <c r="C75" s="15"/>
      <c r="D75" s="16"/>
      <c r="E75" s="16"/>
      <c r="F75" s="16"/>
      <c r="G75" s="16"/>
      <c r="H75" s="16"/>
      <c r="I75" s="16"/>
      <c r="J75" s="16"/>
    </row>
    <row r="76" spans="1:10" ht="21.75" customHeight="1">
      <c r="A76" s="24" t="s">
        <v>138</v>
      </c>
      <c r="B76" s="15"/>
      <c r="C76" s="21" t="s">
        <v>136</v>
      </c>
      <c r="D76" s="22">
        <v>200</v>
      </c>
      <c r="E76" s="22">
        <v>7314</v>
      </c>
      <c r="F76" s="22">
        <f>SUM(F17)</f>
        <v>13574</v>
      </c>
      <c r="G76" s="22">
        <f>SUM(G17)</f>
        <v>131424</v>
      </c>
      <c r="H76" s="22"/>
      <c r="I76" s="22">
        <v>1520</v>
      </c>
      <c r="J76" s="22">
        <v>154032</v>
      </c>
    </row>
    <row r="77" spans="1:10" ht="24" customHeight="1">
      <c r="A77" s="24" t="s">
        <v>140</v>
      </c>
      <c r="B77" s="15"/>
      <c r="C77" s="21" t="s">
        <v>137</v>
      </c>
      <c r="D77" s="22">
        <v>200</v>
      </c>
      <c r="E77" s="22">
        <v>7314</v>
      </c>
      <c r="F77" s="22">
        <v>13574</v>
      </c>
      <c r="G77" s="22">
        <f>SUM(G74)</f>
        <v>131424</v>
      </c>
      <c r="H77" s="22"/>
      <c r="I77" s="22">
        <v>1520</v>
      </c>
      <c r="J77" s="22">
        <v>154032</v>
      </c>
    </row>
    <row r="78" spans="1:10" ht="26.25" customHeight="1">
      <c r="A78" s="24" t="s">
        <v>156</v>
      </c>
      <c r="B78" s="15"/>
      <c r="C78" s="23" t="s">
        <v>139</v>
      </c>
      <c r="D78" s="16">
        <v>0</v>
      </c>
      <c r="E78" s="16"/>
      <c r="F78" s="16">
        <f>F76-F77</f>
        <v>0</v>
      </c>
      <c r="G78" s="16">
        <v>0</v>
      </c>
      <c r="H78" s="16"/>
      <c r="I78" s="16"/>
      <c r="J78" s="16">
        <v>0</v>
      </c>
    </row>
    <row r="79" spans="1:10" ht="24" customHeight="1">
      <c r="A79" s="24" t="s">
        <v>157</v>
      </c>
      <c r="B79" s="15"/>
      <c r="C79" s="23" t="s">
        <v>141</v>
      </c>
      <c r="D79" s="16"/>
      <c r="E79" s="16"/>
      <c r="F79" s="16"/>
      <c r="G79" s="16"/>
      <c r="H79" s="16"/>
      <c r="I79" s="16"/>
      <c r="J79" s="15"/>
    </row>
    <row r="80" spans="1:10" ht="21" customHeight="1">
      <c r="A80" s="15"/>
      <c r="B80" s="15"/>
      <c r="C80" s="15"/>
      <c r="D80" s="16"/>
      <c r="E80" s="16"/>
      <c r="F80" s="16"/>
      <c r="G80" s="16"/>
      <c r="H80" s="16"/>
      <c r="I80" s="16"/>
      <c r="J80" s="15"/>
    </row>
    <row r="83" ht="12.75">
      <c r="B83" t="s">
        <v>142</v>
      </c>
    </row>
    <row r="84" spans="2:8" ht="12.75">
      <c r="B84" t="s">
        <v>143</v>
      </c>
      <c r="F84" s="11"/>
      <c r="H84" t="s">
        <v>149</v>
      </c>
    </row>
    <row r="85" spans="2:8" ht="12.75">
      <c r="B85" t="s">
        <v>144</v>
      </c>
      <c r="H85" t="s">
        <v>150</v>
      </c>
    </row>
  </sheetData>
  <sheetProtection selectLockedCells="1" selectUnlockedCells="1"/>
  <mergeCells count="30">
    <mergeCell ref="A1:J1"/>
    <mergeCell ref="I2:J2"/>
    <mergeCell ref="A3:A5"/>
    <mergeCell ref="B3:B5"/>
    <mergeCell ref="C3:C5"/>
    <mergeCell ref="D3:J3"/>
    <mergeCell ref="D4:G4"/>
    <mergeCell ref="H4:H5"/>
    <mergeCell ref="I4:I5"/>
    <mergeCell ref="J4:J5"/>
    <mergeCell ref="A28:J28"/>
    <mergeCell ref="I29:J29"/>
    <mergeCell ref="A30:A32"/>
    <mergeCell ref="B30:B32"/>
    <mergeCell ref="C30:C32"/>
    <mergeCell ref="D30:J30"/>
    <mergeCell ref="D31:G31"/>
    <mergeCell ref="H31:H32"/>
    <mergeCell ref="I31:I32"/>
    <mergeCell ref="J31:J32"/>
    <mergeCell ref="A57:J57"/>
    <mergeCell ref="I58:J58"/>
    <mergeCell ref="A59:A61"/>
    <mergeCell ref="B59:B61"/>
    <mergeCell ref="C59:C61"/>
    <mergeCell ref="D59:J59"/>
    <mergeCell ref="D60:G60"/>
    <mergeCell ref="H60:H61"/>
    <mergeCell ref="I60:I61"/>
    <mergeCell ref="J60:J61"/>
  </mergeCells>
  <printOptions/>
  <pageMargins left="0.6180555555555556" right="0.6034722222222222" top="0.31527777777777777" bottom="0.3229166666666667" header="0.1763888888888889" footer="0.5118055555555555"/>
  <pageSetup firstPageNumber="1" useFirstPageNumber="1" horizontalDpi="300" verticalDpi="300" orientation="landscape" paperSize="9" r:id="rId1"/>
  <headerFooter alignWithMargins="0">
    <oddHeader>&amp;LДОМ ЗДРАВЉА ТИТЕЛ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180555555555556" right="0.6034722222222222" top="0.31527777777777777" bottom="0.3229166666666667" header="0.1763888888888889" footer="0.5118055555555555"/>
  <pageSetup horizontalDpi="300" verticalDpi="300" orientation="landscape" paperSize="9"/>
  <headerFooter alignWithMargins="0">
    <oddHeader>&amp;LДОМ ЗДРАВЉА ТИТЕЛ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180555555555556" right="0.6034722222222222" top="0.31527777777777777" bottom="0.3229166666666667" header="0.1763888888888889" footer="0.5118055555555555"/>
  <pageSetup horizontalDpi="300" verticalDpi="300" orientation="landscape" paperSize="9"/>
  <headerFooter alignWithMargins="0">
    <oddHeader>&amp;LДОМ ЗДРАВЉА ТИТЕЛ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2022-01-20T11:20:31Z</cp:lastPrinted>
  <dcterms:created xsi:type="dcterms:W3CDTF">2016-10-25T08:00:02Z</dcterms:created>
  <dcterms:modified xsi:type="dcterms:W3CDTF">2022-03-10T07:02:14Z</dcterms:modified>
  <cp:category/>
  <cp:version/>
  <cp:contentType/>
  <cp:contentStatus/>
</cp:coreProperties>
</file>